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Ирина\Documents\Программы 2017\На сайт\"/>
    </mc:Choice>
  </mc:AlternateContent>
  <bookViews>
    <workbookView xWindow="0" yWindow="0" windowWidth="19200" windowHeight="11505"/>
  </bookViews>
  <sheets>
    <sheet name="зоны отдых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60" i="1"/>
  <c r="G61" i="1" s="1"/>
  <c r="G58" i="1"/>
  <c r="G59" i="1" s="1"/>
  <c r="G56" i="1"/>
  <c r="G57" i="1" s="1"/>
  <c r="G54" i="1"/>
  <c r="G55" i="1" s="1"/>
  <c r="G52" i="1"/>
  <c r="G53" i="1" s="1"/>
  <c r="G50" i="1"/>
  <c r="G51" i="1" s="1"/>
  <c r="G48" i="1"/>
  <c r="G49" i="1" s="1"/>
  <c r="G46" i="1"/>
  <c r="G47" i="1" s="1"/>
  <c r="G44" i="1"/>
  <c r="G45" i="1" s="1"/>
  <c r="G42" i="1"/>
  <c r="G43" i="1" s="1"/>
  <c r="G40" i="1"/>
  <c r="G41" i="1" s="1"/>
  <c r="G38" i="1"/>
  <c r="G39" i="1" s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1" i="1"/>
  <c r="G20" i="1"/>
  <c r="G17" i="1"/>
  <c r="G16" i="1"/>
  <c r="G15" i="1"/>
  <c r="G14" i="1"/>
  <c r="G13" i="1"/>
  <c r="G12" i="1"/>
  <c r="G11" i="1"/>
  <c r="G10" i="1"/>
  <c r="G7" i="1"/>
  <c r="G8" i="1" s="1"/>
  <c r="G37" i="1" l="1"/>
  <c r="G18" i="1"/>
  <c r="G62" i="1" s="1"/>
</calcChain>
</file>

<file path=xl/sharedStrings.xml><?xml version="1.0" encoding="utf-8"?>
<sst xmlns="http://schemas.openxmlformats.org/spreadsheetml/2006/main" count="125" uniqueCount="60">
  <si>
    <t>Целевая статья расходов: 88 1 00 00095</t>
  </si>
  <si>
    <t>№ п/п</t>
  </si>
  <si>
    <t>Адрес</t>
  </si>
  <si>
    <t>Наименование вида работ</t>
  </si>
  <si>
    <t xml:space="preserve">Объем </t>
  </si>
  <si>
    <t>Ед.изм.</t>
  </si>
  <si>
    <t>Стоимость, тыс.руб.</t>
  </si>
  <si>
    <t>Примечание</t>
  </si>
  <si>
    <t>Единицы,
(руб.)</t>
  </si>
  <si>
    <t>Всего объема
(тыс.руб.)</t>
  </si>
  <si>
    <t>Ул. Кораблестроителей д. 16 корп. 1</t>
  </si>
  <si>
    <t>Установка детского игрового оборудования:</t>
  </si>
  <si>
    <t>Завоз песка в песочницу</t>
  </si>
  <si>
    <t>м3</t>
  </si>
  <si>
    <t>Всего по адресу:</t>
  </si>
  <si>
    <t>Ул. Наличная д. 36 корп.3</t>
  </si>
  <si>
    <t>Карусель</t>
  </si>
  <si>
    <t>шт</t>
  </si>
  <si>
    <t>Качалка на пружине "корраблик" двухместная</t>
  </si>
  <si>
    <t>Качели двойные</t>
  </si>
  <si>
    <t>Песочница "Кораблик"</t>
  </si>
  <si>
    <t>Детский игровой комплекс "Футбол"</t>
  </si>
  <si>
    <t xml:space="preserve">Арка </t>
  </si>
  <si>
    <t>Завоз песка в песочницу (новая)</t>
  </si>
  <si>
    <t>Ул. Кораблестроителей д. 23 корп. 1</t>
  </si>
  <si>
    <t>Детский игровой комплекс (для детей от 6 лет)</t>
  </si>
  <si>
    <t>Качель на металл. стойках "Гнездо"</t>
  </si>
  <si>
    <t>Качели на стойках двойные</t>
  </si>
  <si>
    <t>Детский игровой комплекс от 5 до 12 лет</t>
  </si>
  <si>
    <t>Песочный дворик с горкой "Лесная сказка"</t>
  </si>
  <si>
    <t>Машинка с горкой</t>
  </si>
  <si>
    <t xml:space="preserve">Качели средние </t>
  </si>
  <si>
    <t>Качалка на пружине 2-х местная "Джип"</t>
  </si>
  <si>
    <t>Качалка балансир малая</t>
  </si>
  <si>
    <t>Демонтаж детского игрового оборудования:</t>
  </si>
  <si>
    <t>Игровой комплекс "Старая крепость с переходом"</t>
  </si>
  <si>
    <t>000000000361</t>
  </si>
  <si>
    <t>Качалка балансир</t>
  </si>
  <si>
    <t>000000000360</t>
  </si>
  <si>
    <t>000000000353      000000000354     000000000355</t>
  </si>
  <si>
    <t>Качели  двойные</t>
  </si>
  <si>
    <t>Ул. Кораблестроителей д. 19 корп. 1 лит. Б</t>
  </si>
  <si>
    <t>Замена песка в песочнице</t>
  </si>
  <si>
    <t>Ул. Кораблестроителей д. 19 корп. 1 лит. В</t>
  </si>
  <si>
    <t>Нахимова д. 1</t>
  </si>
  <si>
    <t xml:space="preserve"> Беринга 32 к 2</t>
  </si>
  <si>
    <t>ул.Кораблестроителей 22 корп.1</t>
  </si>
  <si>
    <t>Ул. Наличная д.36,к4-5</t>
  </si>
  <si>
    <t>Ул. Наличная д.36,к6-7</t>
  </si>
  <si>
    <t>Ул. Наличная д.36 к.5-к.6</t>
  </si>
  <si>
    <t>Нахимова д. 11</t>
  </si>
  <si>
    <t>ул.Наличная д. 45 корп. 1</t>
  </si>
  <si>
    <t>Морская наб. 15 корп. 1 лит. В - лит. Г</t>
  </si>
  <si>
    <t>Детские и спортивные площадки*</t>
  </si>
  <si>
    <t>Ремонт детского игрового и спортивного оборудования</t>
  </si>
  <si>
    <t>ИТОГО :</t>
  </si>
  <si>
    <t>Адресный перечень к ведомственной целевой программе "Создание зон отдыха, обустройство и содержание дестких и спортивных площадок" на 2017 год</t>
  </si>
  <si>
    <t>Комплекс из 2-х турников, шведской стенки, скамьи для пресса, турников для отжимания и брусьев</t>
  </si>
  <si>
    <t>Баскетбольных стоек (1) и волейбольной стойки (2)</t>
  </si>
  <si>
    <t xml:space="preserve">* конкретные адреса будут уточнены в течение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</si>
</sst>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right" wrapText="1"/>
    </xf>
    <xf numFmtId="0" fontId="3" fillId="0" borderId="2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center" vertical="top" wrapText="1"/>
    </xf>
    <xf numFmtId="0" fontId="2" fillId="0" borderId="0" xfId="1" applyFont="1" applyFill="1"/>
    <xf numFmtId="0" fontId="3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wrapText="1" shrinkToFit="1"/>
    </xf>
    <xf numFmtId="0" fontId="4" fillId="0" borderId="3" xfId="1" applyFont="1" applyFill="1" applyBorder="1" applyAlignment="1">
      <alignment horizontal="center" vertical="top" wrapText="1"/>
    </xf>
    <xf numFmtId="4" fontId="4" fillId="0" borderId="3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/>
    <xf numFmtId="0" fontId="3" fillId="0" borderId="4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0" xfId="1" applyFont="1" applyFill="1"/>
    <xf numFmtId="0" fontId="3" fillId="0" borderId="3" xfId="1" applyFont="1" applyFill="1" applyBorder="1" applyAlignment="1">
      <alignment wrapText="1" shrinkToFi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/>
    <xf numFmtId="164" fontId="2" fillId="0" borderId="0" xfId="1" applyNumberFormat="1" applyFont="1" applyFill="1"/>
    <xf numFmtId="0" fontId="6" fillId="0" borderId="4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4" fontId="3" fillId="0" borderId="3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49" fontId="2" fillId="0" borderId="0" xfId="1" applyNumberFormat="1" applyFont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2" fillId="0" borderId="0" xfId="1" applyNumberFormat="1" applyFont="1"/>
    <xf numFmtId="0" fontId="3" fillId="0" borderId="2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49" fontId="4" fillId="0" borderId="3" xfId="1" applyNumberFormat="1" applyFont="1" applyFill="1" applyBorder="1" applyAlignment="1">
      <alignment horizontal="center" vertical="top"/>
    </xf>
    <xf numFmtId="0" fontId="4" fillId="0" borderId="3" xfId="1" applyFont="1" applyFill="1" applyBorder="1" applyAlignment="1">
      <alignment vertical="top" wrapText="1" shrinkToFit="1"/>
    </xf>
    <xf numFmtId="0" fontId="7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79"/>
  <sheetViews>
    <sheetView tabSelected="1" topLeftCell="A40" workbookViewId="0">
      <selection activeCell="B64" sqref="B64:C64"/>
    </sheetView>
  </sheetViews>
  <sheetFormatPr defaultRowHeight="15.75" x14ac:dyDescent="0.25"/>
  <cols>
    <col min="1" max="1" width="5" style="8" customWidth="1"/>
    <col min="2" max="2" width="39" style="1" customWidth="1"/>
    <col min="3" max="3" width="57.1640625" style="42" customWidth="1"/>
    <col min="4" max="4" width="9.1640625" style="43" customWidth="1"/>
    <col min="5" max="5" width="9.83203125" style="43" customWidth="1"/>
    <col min="6" max="6" width="16.1640625" style="43" customWidth="1"/>
    <col min="7" max="7" width="17.1640625" style="43" customWidth="1"/>
    <col min="8" max="8" width="25" style="1" customWidth="1"/>
    <col min="9" max="9" width="15.33203125" style="1" bestFit="1" customWidth="1"/>
    <col min="10" max="10" width="9" style="1" customWidth="1"/>
    <col min="11" max="11" width="11.83203125" style="1" bestFit="1" customWidth="1"/>
    <col min="12" max="16384" width="9.33203125" style="1"/>
  </cols>
  <sheetData>
    <row r="1" spans="1:11" ht="32.25" customHeight="1" x14ac:dyDescent="0.25">
      <c r="A1" s="59" t="s">
        <v>56</v>
      </c>
      <c r="B1" s="59"/>
      <c r="C1" s="59"/>
      <c r="D1" s="59"/>
      <c r="E1" s="59"/>
      <c r="F1" s="59"/>
      <c r="G1" s="59"/>
      <c r="H1" s="59"/>
    </row>
    <row r="2" spans="1:11" x14ac:dyDescent="0.25">
      <c r="A2" s="2"/>
      <c r="B2" s="3"/>
      <c r="C2" s="3"/>
      <c r="D2" s="4" t="s">
        <v>0</v>
      </c>
      <c r="E2" s="4"/>
      <c r="F2" s="4"/>
      <c r="G2" s="4"/>
      <c r="H2" s="4"/>
    </row>
    <row r="3" spans="1:11" s="8" customFormat="1" ht="31.5" customHeight="1" x14ac:dyDescent="0.2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/>
      <c r="H3" s="7" t="s">
        <v>7</v>
      </c>
    </row>
    <row r="4" spans="1:11" s="8" customFormat="1" ht="45.75" customHeight="1" x14ac:dyDescent="0.2">
      <c r="A4" s="9"/>
      <c r="B4" s="9"/>
      <c r="C4" s="6"/>
      <c r="D4" s="7"/>
      <c r="E4" s="7"/>
      <c r="F4" s="10" t="s">
        <v>8</v>
      </c>
      <c r="G4" s="11" t="s">
        <v>9</v>
      </c>
      <c r="H4" s="7"/>
    </row>
    <row r="5" spans="1:11" x14ac:dyDescent="0.25">
      <c r="A5" s="12">
        <v>1</v>
      </c>
      <c r="B5" s="13">
        <v>2</v>
      </c>
      <c r="C5" s="14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11" x14ac:dyDescent="0.25">
      <c r="A6" s="15">
        <v>1</v>
      </c>
      <c r="B6" s="46" t="s">
        <v>10</v>
      </c>
      <c r="C6" s="16" t="s">
        <v>11</v>
      </c>
      <c r="D6" s="17"/>
      <c r="E6" s="17"/>
      <c r="F6" s="17"/>
      <c r="G6" s="17"/>
      <c r="H6" s="17"/>
      <c r="I6" s="18"/>
    </row>
    <row r="7" spans="1:11" x14ac:dyDescent="0.25">
      <c r="A7" s="19"/>
      <c r="B7" s="47"/>
      <c r="C7" s="20" t="s">
        <v>12</v>
      </c>
      <c r="D7" s="21">
        <v>2.2999999999999998</v>
      </c>
      <c r="E7" s="21" t="s">
        <v>13</v>
      </c>
      <c r="F7" s="22">
        <v>1853.32</v>
      </c>
      <c r="G7" s="22">
        <f>F7*D7/1000+0.01</f>
        <v>4.2726359999999994</v>
      </c>
      <c r="H7" s="23"/>
      <c r="I7" s="18"/>
      <c r="K7" s="24"/>
    </row>
    <row r="8" spans="1:11" x14ac:dyDescent="0.25">
      <c r="A8" s="25"/>
      <c r="B8" s="48"/>
      <c r="C8" s="26" t="s">
        <v>14</v>
      </c>
      <c r="D8" s="21"/>
      <c r="E8" s="21"/>
      <c r="F8" s="22"/>
      <c r="G8" s="27">
        <f>SUM(G7:G7)</f>
        <v>4.2726359999999994</v>
      </c>
      <c r="H8" s="23"/>
      <c r="I8" s="18"/>
    </row>
    <row r="9" spans="1:11" x14ac:dyDescent="0.25">
      <c r="A9" s="15">
        <v>2</v>
      </c>
      <c r="B9" s="46" t="s">
        <v>15</v>
      </c>
      <c r="C9" s="26" t="s">
        <v>11</v>
      </c>
      <c r="D9" s="21"/>
      <c r="E9" s="21"/>
      <c r="F9" s="22"/>
      <c r="G9" s="27"/>
      <c r="H9" s="23"/>
      <c r="I9" s="18"/>
    </row>
    <row r="10" spans="1:11" x14ac:dyDescent="0.25">
      <c r="A10" s="19"/>
      <c r="B10" s="47"/>
      <c r="C10" s="28" t="s">
        <v>16</v>
      </c>
      <c r="D10" s="21">
        <v>1</v>
      </c>
      <c r="E10" s="21" t="s">
        <v>17</v>
      </c>
      <c r="F10" s="22">
        <v>35900.449999999997</v>
      </c>
      <c r="G10" s="22">
        <f>F10*D10/1000</f>
        <v>35.900449999999999</v>
      </c>
      <c r="H10" s="23"/>
      <c r="I10" s="18"/>
    </row>
    <row r="11" spans="1:11" x14ac:dyDescent="0.25">
      <c r="A11" s="19"/>
      <c r="B11" s="47"/>
      <c r="C11" s="28" t="s">
        <v>18</v>
      </c>
      <c r="D11" s="21">
        <v>1</v>
      </c>
      <c r="E11" s="21" t="s">
        <v>17</v>
      </c>
      <c r="F11" s="22">
        <v>33763.71</v>
      </c>
      <c r="G11" s="22">
        <f>F11*D11/1000</f>
        <v>33.763709999999996</v>
      </c>
      <c r="H11" s="23"/>
      <c r="I11" s="18"/>
    </row>
    <row r="12" spans="1:11" x14ac:dyDescent="0.25">
      <c r="A12" s="19"/>
      <c r="B12" s="47"/>
      <c r="C12" s="28" t="s">
        <v>19</v>
      </c>
      <c r="D12" s="21">
        <v>1</v>
      </c>
      <c r="E12" s="21" t="s">
        <v>17</v>
      </c>
      <c r="F12" s="22">
        <v>27603.95</v>
      </c>
      <c r="G12" s="22">
        <f>F12*D12/1000</f>
        <v>27.603950000000001</v>
      </c>
      <c r="H12" s="23"/>
      <c r="I12" s="18"/>
    </row>
    <row r="13" spans="1:11" x14ac:dyDescent="0.25">
      <c r="A13" s="19"/>
      <c r="B13" s="47"/>
      <c r="C13" s="28" t="s">
        <v>20</v>
      </c>
      <c r="D13" s="21">
        <v>1</v>
      </c>
      <c r="E13" s="21" t="s">
        <v>17</v>
      </c>
      <c r="F13" s="22">
        <v>71933</v>
      </c>
      <c r="G13" s="22">
        <f>F13*D13/1000</f>
        <v>71.933000000000007</v>
      </c>
      <c r="H13" s="23"/>
      <c r="I13" s="18"/>
    </row>
    <row r="14" spans="1:11" ht="15.75" customHeight="1" x14ac:dyDescent="0.25">
      <c r="A14" s="19"/>
      <c r="B14" s="47"/>
      <c r="C14" s="20" t="s">
        <v>21</v>
      </c>
      <c r="D14" s="21">
        <v>1</v>
      </c>
      <c r="E14" s="21" t="s">
        <v>17</v>
      </c>
      <c r="F14" s="22">
        <v>441557.98</v>
      </c>
      <c r="G14" s="22">
        <f>F14*D14/1000+0.01</f>
        <v>441.56797999999998</v>
      </c>
      <c r="H14" s="23"/>
      <c r="I14" s="18"/>
    </row>
    <row r="15" spans="1:11" ht="15.75" customHeight="1" x14ac:dyDescent="0.25">
      <c r="A15" s="19"/>
      <c r="B15" s="47"/>
      <c r="C15" s="20" t="s">
        <v>22</v>
      </c>
      <c r="D15" s="21">
        <v>1</v>
      </c>
      <c r="E15" s="21" t="s">
        <v>17</v>
      </c>
      <c r="F15" s="22">
        <v>27630.53</v>
      </c>
      <c r="G15" s="22">
        <f>F15*D15/1000+0.01</f>
        <v>27.640530000000002</v>
      </c>
      <c r="H15" s="23"/>
      <c r="I15" s="18"/>
    </row>
    <row r="16" spans="1:11" ht="15.75" customHeight="1" x14ac:dyDescent="0.25">
      <c r="A16" s="19"/>
      <c r="B16" s="47"/>
      <c r="C16" s="20" t="s">
        <v>23</v>
      </c>
      <c r="D16" s="21">
        <v>2.2999999999999998</v>
      </c>
      <c r="E16" s="21" t="s">
        <v>13</v>
      </c>
      <c r="F16" s="22">
        <v>1853.33</v>
      </c>
      <c r="G16" s="22">
        <f>F16*D16/1000</f>
        <v>4.2626589999999993</v>
      </c>
      <c r="H16" s="23"/>
      <c r="I16" s="18"/>
    </row>
    <row r="17" spans="1:9" ht="15.75" customHeight="1" x14ac:dyDescent="0.25">
      <c r="A17" s="19"/>
      <c r="B17" s="47"/>
      <c r="C17" s="20" t="s">
        <v>12</v>
      </c>
      <c r="D17" s="21">
        <v>2.2999999999999998</v>
      </c>
      <c r="E17" s="21" t="s">
        <v>13</v>
      </c>
      <c r="F17" s="22">
        <v>1853.32</v>
      </c>
      <c r="G17" s="22">
        <f>F17*D17/1000+0.01</f>
        <v>4.2726359999999994</v>
      </c>
      <c r="H17" s="23"/>
      <c r="I17" s="18"/>
    </row>
    <row r="18" spans="1:9" x14ac:dyDescent="0.25">
      <c r="A18" s="25"/>
      <c r="B18" s="48"/>
      <c r="C18" s="26" t="s">
        <v>14</v>
      </c>
      <c r="D18" s="21"/>
      <c r="E18" s="21"/>
      <c r="F18" s="22"/>
      <c r="G18" s="27">
        <f>SUM(G10:G17)</f>
        <v>646.94491500000004</v>
      </c>
      <c r="H18" s="23"/>
      <c r="I18" s="18"/>
    </row>
    <row r="19" spans="1:9" ht="15.75" customHeight="1" x14ac:dyDescent="0.25">
      <c r="A19" s="15">
        <v>3</v>
      </c>
      <c r="B19" s="46" t="s">
        <v>24</v>
      </c>
      <c r="C19" s="16" t="s">
        <v>11</v>
      </c>
      <c r="D19" s="17"/>
      <c r="E19" s="17"/>
      <c r="F19" s="27"/>
      <c r="G19" s="27"/>
      <c r="H19" s="29"/>
      <c r="I19" s="18"/>
    </row>
    <row r="20" spans="1:9" ht="15.75" customHeight="1" x14ac:dyDescent="0.25">
      <c r="A20" s="19"/>
      <c r="B20" s="47"/>
      <c r="C20" s="30" t="s">
        <v>25</v>
      </c>
      <c r="D20" s="21">
        <v>1</v>
      </c>
      <c r="E20" s="21" t="s">
        <v>17</v>
      </c>
      <c r="F20" s="22">
        <v>702837.43</v>
      </c>
      <c r="G20" s="22">
        <f>F20*D20/1000</f>
        <v>702.83743000000004</v>
      </c>
      <c r="H20" s="23"/>
      <c r="I20" s="18"/>
    </row>
    <row r="21" spans="1:9" ht="15.75" customHeight="1" x14ac:dyDescent="0.25">
      <c r="A21" s="19"/>
      <c r="B21" s="47"/>
      <c r="C21" s="30" t="s">
        <v>26</v>
      </c>
      <c r="D21" s="21">
        <v>1</v>
      </c>
      <c r="E21" s="21" t="s">
        <v>17</v>
      </c>
      <c r="F21" s="22">
        <v>69053.94</v>
      </c>
      <c r="G21" s="22">
        <f t="shared" ref="G21:G27" si="0">F21*D21/1000</f>
        <v>69.053939999999997</v>
      </c>
      <c r="H21" s="23"/>
      <c r="I21" s="18"/>
    </row>
    <row r="22" spans="1:9" ht="45" x14ac:dyDescent="0.25">
      <c r="A22" s="19"/>
      <c r="B22" s="47"/>
      <c r="C22" s="30" t="s">
        <v>57</v>
      </c>
      <c r="D22" s="21">
        <v>1</v>
      </c>
      <c r="E22" s="21" t="s">
        <v>17</v>
      </c>
      <c r="F22" s="22">
        <v>189932</v>
      </c>
      <c r="G22" s="22">
        <f>F22*D22/1000</f>
        <v>189.93199999999999</v>
      </c>
      <c r="H22" s="57"/>
      <c r="I22" s="18"/>
    </row>
    <row r="23" spans="1:9" x14ac:dyDescent="0.25">
      <c r="A23" s="19"/>
      <c r="B23" s="47"/>
      <c r="C23" s="30" t="s">
        <v>27</v>
      </c>
      <c r="D23" s="21">
        <v>1</v>
      </c>
      <c r="E23" s="21" t="s">
        <v>17</v>
      </c>
      <c r="F23" s="22">
        <v>38978.959999999999</v>
      </c>
      <c r="G23" s="22">
        <f t="shared" si="0"/>
        <v>38.978960000000001</v>
      </c>
      <c r="H23" s="23"/>
      <c r="I23" s="18"/>
    </row>
    <row r="24" spans="1:9" x14ac:dyDescent="0.25">
      <c r="A24" s="19"/>
      <c r="B24" s="47"/>
      <c r="C24" s="30" t="s">
        <v>28</v>
      </c>
      <c r="D24" s="21">
        <v>1</v>
      </c>
      <c r="E24" s="21" t="s">
        <v>17</v>
      </c>
      <c r="F24" s="22">
        <v>452590.99</v>
      </c>
      <c r="G24" s="22">
        <f t="shared" si="0"/>
        <v>452.59098999999998</v>
      </c>
      <c r="H24" s="23"/>
      <c r="I24" s="18"/>
    </row>
    <row r="25" spans="1:9" x14ac:dyDescent="0.25">
      <c r="A25" s="19"/>
      <c r="B25" s="47"/>
      <c r="C25" s="30" t="s">
        <v>29</v>
      </c>
      <c r="D25" s="21">
        <v>1</v>
      </c>
      <c r="E25" s="21" t="s">
        <v>17</v>
      </c>
      <c r="F25" s="22">
        <v>163380.91</v>
      </c>
      <c r="G25" s="22">
        <f t="shared" si="0"/>
        <v>163.38091</v>
      </c>
      <c r="H25" s="23"/>
      <c r="I25" s="18"/>
    </row>
    <row r="26" spans="1:9" x14ac:dyDescent="0.25">
      <c r="A26" s="19"/>
      <c r="B26" s="47"/>
      <c r="C26" s="30" t="s">
        <v>30</v>
      </c>
      <c r="D26" s="21">
        <v>1</v>
      </c>
      <c r="E26" s="21" t="s">
        <v>17</v>
      </c>
      <c r="F26" s="22">
        <v>89854.46</v>
      </c>
      <c r="G26" s="22">
        <f t="shared" si="0"/>
        <v>89.854460000000003</v>
      </c>
      <c r="H26" s="23"/>
      <c r="I26" s="18"/>
    </row>
    <row r="27" spans="1:9" x14ac:dyDescent="0.25">
      <c r="A27" s="19"/>
      <c r="B27" s="47"/>
      <c r="C27" s="30" t="s">
        <v>31</v>
      </c>
      <c r="D27" s="21">
        <v>2</v>
      </c>
      <c r="E27" s="21" t="s">
        <v>17</v>
      </c>
      <c r="F27" s="22">
        <v>27039.16</v>
      </c>
      <c r="G27" s="22">
        <f t="shared" si="0"/>
        <v>54.078319999999998</v>
      </c>
      <c r="H27" s="23"/>
      <c r="I27" s="18"/>
    </row>
    <row r="28" spans="1:9" x14ac:dyDescent="0.25">
      <c r="A28" s="19"/>
      <c r="B28" s="47"/>
      <c r="C28" s="30" t="s">
        <v>32</v>
      </c>
      <c r="D28" s="21">
        <v>1</v>
      </c>
      <c r="E28" s="21" t="s">
        <v>17</v>
      </c>
      <c r="F28" s="22">
        <v>37263.699999999997</v>
      </c>
      <c r="G28" s="22">
        <f>F28*D28/1000+0.01</f>
        <v>37.273699999999998</v>
      </c>
      <c r="H28" s="23"/>
      <c r="I28" s="18"/>
    </row>
    <row r="29" spans="1:9" x14ac:dyDescent="0.25">
      <c r="A29" s="19"/>
      <c r="B29" s="47"/>
      <c r="C29" s="30" t="s">
        <v>33</v>
      </c>
      <c r="D29" s="21">
        <v>1</v>
      </c>
      <c r="E29" s="21" t="s">
        <v>17</v>
      </c>
      <c r="F29" s="22">
        <v>13602.3</v>
      </c>
      <c r="G29" s="22">
        <f>F29*D29/1000+0.01</f>
        <v>13.612299999999999</v>
      </c>
      <c r="H29" s="31"/>
      <c r="I29" s="18"/>
    </row>
    <row r="30" spans="1:9" ht="15.75" customHeight="1" x14ac:dyDescent="0.25">
      <c r="A30" s="19"/>
      <c r="B30" s="47"/>
      <c r="C30" s="20" t="s">
        <v>16</v>
      </c>
      <c r="D30" s="21">
        <v>1</v>
      </c>
      <c r="E30" s="21" t="s">
        <v>17</v>
      </c>
      <c r="F30" s="22">
        <v>35900.449999999997</v>
      </c>
      <c r="G30" s="22">
        <f>F30*D30/1000</f>
        <v>35.900449999999999</v>
      </c>
      <c r="H30" s="23"/>
      <c r="I30" s="18"/>
    </row>
    <row r="31" spans="1:9" ht="15.75" customHeight="1" x14ac:dyDescent="0.25">
      <c r="A31" s="19"/>
      <c r="B31" s="47"/>
      <c r="C31" s="32" t="s">
        <v>34</v>
      </c>
      <c r="D31" s="21"/>
      <c r="E31" s="21"/>
      <c r="F31" s="22"/>
      <c r="G31" s="22"/>
      <c r="H31" s="23"/>
      <c r="I31" s="18"/>
    </row>
    <row r="32" spans="1:9" x14ac:dyDescent="0.25">
      <c r="A32" s="19"/>
      <c r="B32" s="47"/>
      <c r="C32" s="20" t="s">
        <v>35</v>
      </c>
      <c r="D32" s="21">
        <v>1</v>
      </c>
      <c r="E32" s="21" t="s">
        <v>17</v>
      </c>
      <c r="F32" s="22">
        <v>102641.81</v>
      </c>
      <c r="G32" s="22">
        <f>F32*D32/1000</f>
        <v>102.64180999999999</v>
      </c>
      <c r="H32" s="23" t="s">
        <v>36</v>
      </c>
      <c r="I32" s="18"/>
    </row>
    <row r="33" spans="1:9" x14ac:dyDescent="0.25">
      <c r="A33" s="19"/>
      <c r="B33" s="47"/>
      <c r="C33" s="20" t="s">
        <v>37</v>
      </c>
      <c r="D33" s="21">
        <v>1</v>
      </c>
      <c r="E33" s="21" t="s">
        <v>17</v>
      </c>
      <c r="F33" s="22">
        <v>584.58000000000004</v>
      </c>
      <c r="G33" s="22">
        <f>F33*D33/1000+0.01</f>
        <v>0.59458</v>
      </c>
      <c r="H33" s="23" t="s">
        <v>38</v>
      </c>
      <c r="I33" s="18"/>
    </row>
    <row r="34" spans="1:9" ht="45" x14ac:dyDescent="0.25">
      <c r="A34" s="19"/>
      <c r="B34" s="47"/>
      <c r="C34" s="58" t="s">
        <v>58</v>
      </c>
      <c r="D34" s="21">
        <v>3</v>
      </c>
      <c r="E34" s="21" t="s">
        <v>17</v>
      </c>
      <c r="F34" s="22">
        <v>1866.37</v>
      </c>
      <c r="G34" s="22">
        <f>F34*D34/1000</f>
        <v>5.5991099999999996</v>
      </c>
      <c r="H34" s="33" t="s">
        <v>39</v>
      </c>
      <c r="I34" s="18"/>
    </row>
    <row r="35" spans="1:9" x14ac:dyDescent="0.25">
      <c r="A35" s="19"/>
      <c r="B35" s="47"/>
      <c r="C35" s="20" t="s">
        <v>40</v>
      </c>
      <c r="D35" s="21">
        <v>1</v>
      </c>
      <c r="E35" s="21" t="s">
        <v>17</v>
      </c>
      <c r="F35" s="22">
        <v>2138.89</v>
      </c>
      <c r="G35" s="22">
        <f>F35*D35/1000</f>
        <v>2.13889</v>
      </c>
      <c r="H35" s="23" t="s">
        <v>38</v>
      </c>
      <c r="I35" s="18"/>
    </row>
    <row r="36" spans="1:9" x14ac:dyDescent="0.25">
      <c r="A36" s="19"/>
      <c r="B36" s="47"/>
      <c r="C36" s="20" t="s">
        <v>23</v>
      </c>
      <c r="D36" s="21">
        <v>2.2999999999999998</v>
      </c>
      <c r="E36" s="21" t="s">
        <v>13</v>
      </c>
      <c r="F36" s="22">
        <v>1853.33</v>
      </c>
      <c r="G36" s="22">
        <f>F36*D36/1000</f>
        <v>4.2626589999999993</v>
      </c>
      <c r="H36" s="23"/>
      <c r="I36" s="18"/>
    </row>
    <row r="37" spans="1:9" x14ac:dyDescent="0.25">
      <c r="A37" s="25"/>
      <c r="B37" s="48"/>
      <c r="C37" s="26" t="s">
        <v>14</v>
      </c>
      <c r="D37" s="21"/>
      <c r="E37" s="21"/>
      <c r="F37" s="22"/>
      <c r="G37" s="27">
        <f>SUM(G20:G36)</f>
        <v>1962.7305090000004</v>
      </c>
      <c r="H37" s="23"/>
      <c r="I37" s="18"/>
    </row>
    <row r="38" spans="1:9" ht="15.75" customHeight="1" x14ac:dyDescent="0.25">
      <c r="A38" s="15">
        <v>4</v>
      </c>
      <c r="B38" s="46" t="s">
        <v>41</v>
      </c>
      <c r="C38" s="20" t="s">
        <v>42</v>
      </c>
      <c r="D38" s="21">
        <v>2.4</v>
      </c>
      <c r="E38" s="21" t="s">
        <v>13</v>
      </c>
      <c r="F38" s="22">
        <v>3107.4</v>
      </c>
      <c r="G38" s="22">
        <f>F38*D38/1000</f>
        <v>7.4577600000000004</v>
      </c>
      <c r="H38" s="34"/>
      <c r="I38" s="18"/>
    </row>
    <row r="39" spans="1:9" x14ac:dyDescent="0.25">
      <c r="A39" s="25"/>
      <c r="B39" s="48"/>
      <c r="C39" s="26" t="s">
        <v>14</v>
      </c>
      <c r="D39" s="21"/>
      <c r="E39" s="21"/>
      <c r="F39" s="22"/>
      <c r="G39" s="27">
        <f>SUM(G38:G38)</f>
        <v>7.4577600000000004</v>
      </c>
      <c r="H39" s="34"/>
      <c r="I39" s="18"/>
    </row>
    <row r="40" spans="1:9" ht="15.75" customHeight="1" x14ac:dyDescent="0.25">
      <c r="A40" s="15">
        <v>5</v>
      </c>
      <c r="B40" s="46" t="s">
        <v>43</v>
      </c>
      <c r="C40" s="20" t="s">
        <v>42</v>
      </c>
      <c r="D40" s="21">
        <v>2.4</v>
      </c>
      <c r="E40" s="21" t="s">
        <v>13</v>
      </c>
      <c r="F40" s="22">
        <v>3107.4</v>
      </c>
      <c r="G40" s="22">
        <f>F40*D40/1000</f>
        <v>7.4577600000000004</v>
      </c>
      <c r="H40" s="34"/>
      <c r="I40" s="18"/>
    </row>
    <row r="41" spans="1:9" x14ac:dyDescent="0.25">
      <c r="A41" s="25"/>
      <c r="B41" s="48"/>
      <c r="C41" s="26" t="s">
        <v>14</v>
      </c>
      <c r="D41" s="21"/>
      <c r="E41" s="21"/>
      <c r="F41" s="22"/>
      <c r="G41" s="27">
        <f>SUM(G40:G40)</f>
        <v>7.4577600000000004</v>
      </c>
      <c r="H41" s="34"/>
      <c r="I41" s="18"/>
    </row>
    <row r="42" spans="1:9" x14ac:dyDescent="0.25">
      <c r="A42" s="15">
        <v>6</v>
      </c>
      <c r="B42" s="49" t="s">
        <v>44</v>
      </c>
      <c r="C42" s="28" t="s">
        <v>42</v>
      </c>
      <c r="D42" s="21">
        <v>0.36</v>
      </c>
      <c r="E42" s="21" t="s">
        <v>13</v>
      </c>
      <c r="F42" s="22">
        <v>3107.4</v>
      </c>
      <c r="G42" s="22">
        <f>F42*D42/1000+0.01</f>
        <v>1.1286639999999999</v>
      </c>
      <c r="H42" s="28"/>
      <c r="I42" s="18"/>
    </row>
    <row r="43" spans="1:9" x14ac:dyDescent="0.25">
      <c r="A43" s="25"/>
      <c r="B43" s="50"/>
      <c r="C43" s="26" t="s">
        <v>14</v>
      </c>
      <c r="D43" s="21"/>
      <c r="E43" s="21"/>
      <c r="F43" s="22"/>
      <c r="G43" s="27">
        <f>SUM(G42:G42)</f>
        <v>1.1286639999999999</v>
      </c>
      <c r="H43" s="28"/>
      <c r="I43" s="18"/>
    </row>
    <row r="44" spans="1:9" x14ac:dyDescent="0.25">
      <c r="A44" s="15">
        <v>7</v>
      </c>
      <c r="B44" s="49" t="s">
        <v>45</v>
      </c>
      <c r="C44" s="28" t="s">
        <v>42</v>
      </c>
      <c r="D44" s="21">
        <v>0.36</v>
      </c>
      <c r="E44" s="21" t="s">
        <v>13</v>
      </c>
      <c r="F44" s="22">
        <v>3107.4</v>
      </c>
      <c r="G44" s="22">
        <f>F44*D44/1000+0.01</f>
        <v>1.1286639999999999</v>
      </c>
      <c r="H44" s="28"/>
      <c r="I44" s="18"/>
    </row>
    <row r="45" spans="1:9" x14ac:dyDescent="0.25">
      <c r="A45" s="25"/>
      <c r="B45" s="50"/>
      <c r="C45" s="26" t="s">
        <v>14</v>
      </c>
      <c r="D45" s="21"/>
      <c r="E45" s="21"/>
      <c r="F45" s="22"/>
      <c r="G45" s="27">
        <f>SUM(G44:G44)</f>
        <v>1.1286639999999999</v>
      </c>
      <c r="H45" s="28"/>
      <c r="I45" s="18"/>
    </row>
    <row r="46" spans="1:9" x14ac:dyDescent="0.25">
      <c r="A46" s="15">
        <v>8</v>
      </c>
      <c r="B46" s="51" t="s">
        <v>46</v>
      </c>
      <c r="C46" s="28" t="s">
        <v>42</v>
      </c>
      <c r="D46" s="21">
        <v>2.4</v>
      </c>
      <c r="E46" s="21" t="s">
        <v>13</v>
      </c>
      <c r="F46" s="22">
        <v>3107.4</v>
      </c>
      <c r="G46" s="22">
        <f>F46*D46/1000</f>
        <v>7.4577600000000004</v>
      </c>
      <c r="H46" s="28"/>
      <c r="I46" s="18"/>
    </row>
    <row r="47" spans="1:9" x14ac:dyDescent="0.25">
      <c r="A47" s="25"/>
      <c r="B47" s="52"/>
      <c r="C47" s="26" t="s">
        <v>14</v>
      </c>
      <c r="D47" s="21"/>
      <c r="E47" s="21"/>
      <c r="F47" s="22"/>
      <c r="G47" s="27">
        <f>SUM(G46:G46)</f>
        <v>7.4577600000000004</v>
      </c>
      <c r="H47" s="28"/>
      <c r="I47" s="18"/>
    </row>
    <row r="48" spans="1:9" x14ac:dyDescent="0.25">
      <c r="A48" s="15">
        <v>9</v>
      </c>
      <c r="B48" s="51" t="s">
        <v>47</v>
      </c>
      <c r="C48" s="28" t="s">
        <v>42</v>
      </c>
      <c r="D48" s="21">
        <v>2.4</v>
      </c>
      <c r="E48" s="21" t="s">
        <v>13</v>
      </c>
      <c r="F48" s="22">
        <v>3107.4</v>
      </c>
      <c r="G48" s="22">
        <f>F48*D48/1000</f>
        <v>7.4577600000000004</v>
      </c>
      <c r="H48" s="28"/>
      <c r="I48" s="18"/>
    </row>
    <row r="49" spans="1:9" x14ac:dyDescent="0.25">
      <c r="A49" s="25"/>
      <c r="B49" s="52"/>
      <c r="C49" s="26" t="s">
        <v>14</v>
      </c>
      <c r="D49" s="21"/>
      <c r="E49" s="21"/>
      <c r="F49" s="22"/>
      <c r="G49" s="27">
        <f>SUM(G48:G48)</f>
        <v>7.4577600000000004</v>
      </c>
      <c r="H49" s="28"/>
      <c r="I49" s="18"/>
    </row>
    <row r="50" spans="1:9" x14ac:dyDescent="0.25">
      <c r="A50" s="15">
        <v>10</v>
      </c>
      <c r="B50" s="51" t="s">
        <v>48</v>
      </c>
      <c r="C50" s="28" t="s">
        <v>42</v>
      </c>
      <c r="D50" s="21">
        <v>2.4</v>
      </c>
      <c r="E50" s="21" t="s">
        <v>13</v>
      </c>
      <c r="F50" s="22">
        <v>3107.4</v>
      </c>
      <c r="G50" s="22">
        <f>F50*D50/1000</f>
        <v>7.4577600000000004</v>
      </c>
      <c r="H50" s="28"/>
      <c r="I50" s="18"/>
    </row>
    <row r="51" spans="1:9" x14ac:dyDescent="0.25">
      <c r="A51" s="25"/>
      <c r="B51" s="52"/>
      <c r="C51" s="26" t="s">
        <v>14</v>
      </c>
      <c r="D51" s="21"/>
      <c r="E51" s="21"/>
      <c r="F51" s="22"/>
      <c r="G51" s="27">
        <f>SUM(G50:G50)</f>
        <v>7.4577600000000004</v>
      </c>
      <c r="H51" s="28"/>
      <c r="I51" s="18"/>
    </row>
    <row r="52" spans="1:9" x14ac:dyDescent="0.25">
      <c r="A52" s="15">
        <v>11</v>
      </c>
      <c r="B52" s="51" t="s">
        <v>49</v>
      </c>
      <c r="C52" s="28" t="s">
        <v>42</v>
      </c>
      <c r="D52" s="21">
        <v>2.4</v>
      </c>
      <c r="E52" s="21" t="s">
        <v>13</v>
      </c>
      <c r="F52" s="22">
        <v>3107.4</v>
      </c>
      <c r="G52" s="22">
        <f>F52*D52/1000</f>
        <v>7.4577600000000004</v>
      </c>
      <c r="H52" s="28"/>
      <c r="I52" s="18"/>
    </row>
    <row r="53" spans="1:9" x14ac:dyDescent="0.25">
      <c r="A53" s="25"/>
      <c r="B53" s="52"/>
      <c r="C53" s="26" t="s">
        <v>14</v>
      </c>
      <c r="D53" s="21"/>
      <c r="E53" s="21"/>
      <c r="F53" s="22"/>
      <c r="G53" s="27">
        <f>SUM(G52:G52)</f>
        <v>7.4577600000000004</v>
      </c>
      <c r="H53" s="28"/>
      <c r="I53" s="18"/>
    </row>
    <row r="54" spans="1:9" x14ac:dyDescent="0.25">
      <c r="A54" s="15">
        <v>12</v>
      </c>
      <c r="B54" s="51" t="s">
        <v>50</v>
      </c>
      <c r="C54" s="28" t="s">
        <v>42</v>
      </c>
      <c r="D54" s="21">
        <v>0.51</v>
      </c>
      <c r="E54" s="21" t="s">
        <v>13</v>
      </c>
      <c r="F54" s="22">
        <v>3107.4</v>
      </c>
      <c r="G54" s="22">
        <f>F54*D54/1000</f>
        <v>1.5847740000000001</v>
      </c>
      <c r="H54" s="28"/>
      <c r="I54" s="18"/>
    </row>
    <row r="55" spans="1:9" x14ac:dyDescent="0.25">
      <c r="A55" s="25"/>
      <c r="B55" s="52"/>
      <c r="C55" s="26" t="s">
        <v>14</v>
      </c>
      <c r="D55" s="21"/>
      <c r="E55" s="21"/>
      <c r="F55" s="22"/>
      <c r="G55" s="27">
        <f>SUM(G54:G54)</f>
        <v>1.5847740000000001</v>
      </c>
      <c r="H55" s="28"/>
      <c r="I55" s="18"/>
    </row>
    <row r="56" spans="1:9" x14ac:dyDescent="0.25">
      <c r="A56" s="15">
        <v>13</v>
      </c>
      <c r="B56" s="53" t="s">
        <v>51</v>
      </c>
      <c r="C56" s="28" t="s">
        <v>42</v>
      </c>
      <c r="D56" s="21">
        <v>2.4</v>
      </c>
      <c r="E56" s="21" t="s">
        <v>13</v>
      </c>
      <c r="F56" s="22">
        <v>3107.4</v>
      </c>
      <c r="G56" s="22">
        <f>F56*D56/1000</f>
        <v>7.4577600000000004</v>
      </c>
      <c r="H56" s="28"/>
      <c r="I56" s="18"/>
    </row>
    <row r="57" spans="1:9" x14ac:dyDescent="0.25">
      <c r="A57" s="25"/>
      <c r="B57" s="54"/>
      <c r="C57" s="26" t="s">
        <v>14</v>
      </c>
      <c r="D57" s="21"/>
      <c r="E57" s="21"/>
      <c r="F57" s="22"/>
      <c r="G57" s="27">
        <f>SUM(G56:G56)</f>
        <v>7.4577600000000004</v>
      </c>
      <c r="H57" s="28"/>
      <c r="I57" s="18"/>
    </row>
    <row r="58" spans="1:9" x14ac:dyDescent="0.25">
      <c r="A58" s="15">
        <v>14</v>
      </c>
      <c r="B58" s="53" t="s">
        <v>52</v>
      </c>
      <c r="C58" s="28" t="s">
        <v>42</v>
      </c>
      <c r="D58" s="21">
        <v>0.36</v>
      </c>
      <c r="E58" s="21" t="s">
        <v>13</v>
      </c>
      <c r="F58" s="22">
        <v>3107.4</v>
      </c>
      <c r="G58" s="22">
        <f>F58*D58/1000</f>
        <v>1.1186639999999999</v>
      </c>
      <c r="H58" s="28"/>
      <c r="I58" s="18"/>
    </row>
    <row r="59" spans="1:9" x14ac:dyDescent="0.25">
      <c r="A59" s="25"/>
      <c r="B59" s="54"/>
      <c r="C59" s="26" t="s">
        <v>14</v>
      </c>
      <c r="D59" s="21"/>
      <c r="E59" s="21"/>
      <c r="F59" s="22"/>
      <c r="G59" s="27">
        <f>SUM(G58:G58)</f>
        <v>1.1186639999999999</v>
      </c>
      <c r="H59" s="28"/>
      <c r="I59" s="35"/>
    </row>
    <row r="60" spans="1:9" ht="30" x14ac:dyDescent="0.25">
      <c r="A60" s="15">
        <v>15</v>
      </c>
      <c r="B60" s="53" t="s">
        <v>53</v>
      </c>
      <c r="C60" s="28" t="s">
        <v>54</v>
      </c>
      <c r="D60" s="21">
        <v>10</v>
      </c>
      <c r="E60" s="21" t="s">
        <v>17</v>
      </c>
      <c r="F60" s="22">
        <v>10000</v>
      </c>
      <c r="G60" s="22">
        <f>F60*D60/1000</f>
        <v>100</v>
      </c>
      <c r="H60" s="28"/>
      <c r="I60" s="35"/>
    </row>
    <row r="61" spans="1:9" x14ac:dyDescent="0.25">
      <c r="A61" s="36"/>
      <c r="B61" s="55"/>
      <c r="C61" s="26" t="s">
        <v>14</v>
      </c>
      <c r="D61" s="21"/>
      <c r="E61" s="21"/>
      <c r="F61" s="22"/>
      <c r="G61" s="27">
        <f>G60</f>
        <v>100</v>
      </c>
      <c r="H61" s="28"/>
      <c r="I61" s="35"/>
    </row>
    <row r="62" spans="1:9" x14ac:dyDescent="0.25">
      <c r="A62" s="37"/>
      <c r="B62" s="38"/>
      <c r="C62" s="39" t="s">
        <v>55</v>
      </c>
      <c r="D62" s="39"/>
      <c r="E62" s="39"/>
      <c r="F62" s="40"/>
      <c r="G62" s="41">
        <f>G8+G18+G37+G39+G41+G43+G45+G47+G49+G51+G53+G55+G57+G59+G61+0.1</f>
        <v>2771.2131459999987</v>
      </c>
      <c r="H62" s="26"/>
      <c r="I62" s="18"/>
    </row>
    <row r="63" spans="1:9" x14ac:dyDescent="0.25">
      <c r="A63" s="1"/>
      <c r="C63" s="1"/>
      <c r="D63" s="1"/>
      <c r="E63" s="1"/>
      <c r="F63" s="1"/>
      <c r="G63" s="1"/>
    </row>
    <row r="64" spans="1:9" x14ac:dyDescent="0.25">
      <c r="A64" s="1"/>
      <c r="B64" s="56" t="s">
        <v>59</v>
      </c>
      <c r="C64" s="56"/>
      <c r="D64" s="1"/>
      <c r="E64" s="1"/>
      <c r="F64" s="1"/>
      <c r="G64" s="1"/>
    </row>
    <row r="65" spans="1:8" x14ac:dyDescent="0.25">
      <c r="C65" s="1"/>
      <c r="D65" s="1"/>
      <c r="E65" s="1"/>
      <c r="F65" s="1"/>
      <c r="G65" s="1"/>
    </row>
    <row r="66" spans="1:8" x14ac:dyDescent="0.25">
      <c r="H66" s="24"/>
    </row>
    <row r="67" spans="1:8" x14ac:dyDescent="0.25">
      <c r="G67" s="44"/>
    </row>
    <row r="68" spans="1:8" x14ac:dyDescent="0.25">
      <c r="G68" s="44"/>
    </row>
    <row r="69" spans="1:8" x14ac:dyDescent="0.25">
      <c r="G69" s="44"/>
    </row>
    <row r="70" spans="1:8" x14ac:dyDescent="0.25">
      <c r="A70" s="1"/>
      <c r="G70" s="44"/>
    </row>
    <row r="71" spans="1:8" x14ac:dyDescent="0.25">
      <c r="A71" s="1"/>
      <c r="C71" s="1"/>
      <c r="D71" s="1"/>
      <c r="E71" s="1"/>
      <c r="F71" s="1"/>
      <c r="G71" s="45"/>
    </row>
    <row r="72" spans="1:8" x14ac:dyDescent="0.25">
      <c r="A72" s="1"/>
      <c r="C72" s="1"/>
      <c r="D72" s="1"/>
      <c r="E72" s="1"/>
      <c r="F72" s="1"/>
      <c r="G72" s="45"/>
    </row>
    <row r="73" spans="1:8" x14ac:dyDescent="0.25">
      <c r="A73" s="1"/>
      <c r="C73" s="1"/>
      <c r="D73" s="1"/>
      <c r="E73" s="1"/>
      <c r="F73" s="1"/>
      <c r="G73" s="1"/>
    </row>
    <row r="74" spans="1:8" x14ac:dyDescent="0.25">
      <c r="A74" s="1"/>
      <c r="C74" s="1"/>
      <c r="D74" s="1"/>
      <c r="E74" s="1"/>
      <c r="F74" s="1"/>
      <c r="G74" s="45"/>
    </row>
    <row r="75" spans="1:8" x14ac:dyDescent="0.25">
      <c r="A75" s="1"/>
      <c r="C75" s="1"/>
      <c r="D75" s="1"/>
      <c r="E75" s="1"/>
      <c r="F75" s="1"/>
      <c r="G75" s="1"/>
    </row>
    <row r="76" spans="1:8" x14ac:dyDescent="0.25">
      <c r="C76" s="1"/>
      <c r="D76" s="1"/>
      <c r="E76" s="1"/>
      <c r="F76" s="1"/>
      <c r="G76" s="1"/>
    </row>
    <row r="77" spans="1:8" x14ac:dyDescent="0.25">
      <c r="A77" s="1"/>
    </row>
    <row r="78" spans="1:8" x14ac:dyDescent="0.25">
      <c r="A78" s="1"/>
      <c r="C78" s="1"/>
      <c r="D78" s="1"/>
      <c r="E78" s="1"/>
      <c r="F78" s="1"/>
      <c r="G78" s="1"/>
    </row>
    <row r="79" spans="1:8" x14ac:dyDescent="0.25">
      <c r="C79" s="1"/>
      <c r="D79" s="1"/>
      <c r="E79" s="1"/>
      <c r="F79" s="1"/>
      <c r="G79" s="1"/>
    </row>
  </sheetData>
  <mergeCells count="41">
    <mergeCell ref="B64:C64"/>
    <mergeCell ref="A1:H1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H3:H4"/>
    <mergeCell ref="A6:A8"/>
    <mergeCell ref="B6:B8"/>
    <mergeCell ref="A9:A18"/>
    <mergeCell ref="B9:B18"/>
    <mergeCell ref="A19:A37"/>
    <mergeCell ref="B19:B37"/>
    <mergeCell ref="B2:C2"/>
    <mergeCell ref="D2:H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зоны отдыха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2017-07-03T11:38:41Z</dcterms:created>
  <dcterms:modified xsi:type="dcterms:W3CDTF">2017-07-03T12:27:38Z</dcterms:modified>
</cp:coreProperties>
</file>